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백진경\Desktop\동삼장기요양기관\2020년\기관관련\사업계획서 및 예산서\법인 2019년 결산\"/>
    </mc:Choice>
  </mc:AlternateContent>
  <bookViews>
    <workbookView xWindow="0" yWindow="0" windowWidth="21495" windowHeight="804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J22" i="1" l="1"/>
  <c r="H14" i="1"/>
  <c r="E15" i="1"/>
  <c r="E14" i="1"/>
  <c r="B14" i="1"/>
  <c r="J21" i="1" l="1"/>
  <c r="D16" i="1"/>
  <c r="E16" i="1"/>
  <c r="D17" i="1"/>
  <c r="E17" i="1"/>
  <c r="D18" i="1"/>
  <c r="E18" i="1" s="1"/>
  <c r="J23" i="1" l="1"/>
  <c r="J20" i="1"/>
  <c r="K20" i="1" s="1"/>
  <c r="J19" i="1"/>
  <c r="K19" i="1" s="1"/>
  <c r="J18" i="1"/>
  <c r="J17" i="1"/>
  <c r="K17" i="1" s="1"/>
  <c r="J16" i="1"/>
  <c r="K16" i="1" s="1"/>
  <c r="J15" i="1"/>
  <c r="K15" i="1" s="1"/>
  <c r="D15" i="1"/>
  <c r="I14" i="1"/>
  <c r="C14" i="1"/>
  <c r="J14" i="1" l="1"/>
  <c r="K14" i="1" s="1"/>
  <c r="D14" i="1"/>
</calcChain>
</file>

<file path=xl/sharedStrings.xml><?xml version="1.0" encoding="utf-8"?>
<sst xmlns="http://schemas.openxmlformats.org/spreadsheetml/2006/main" count="40" uniqueCount="30">
  <si>
    <t>세      출</t>
  </si>
  <si>
    <t>사업비</t>
  </si>
  <si>
    <t>%</t>
  </si>
  <si>
    <t>계</t>
  </si>
  <si>
    <t xml:space="preserve"> </t>
  </si>
  <si>
    <t>목</t>
  </si>
  <si>
    <t>금액</t>
  </si>
  <si>
    <t>인건비</t>
  </si>
  <si>
    <t>사유</t>
  </si>
  <si>
    <t>운영비</t>
  </si>
  <si>
    <t>공     고</t>
  </si>
  <si>
    <t>업무추진비</t>
  </si>
  <si>
    <t>세     입</t>
  </si>
  <si>
    <t>증감(B-A)</t>
  </si>
  <si>
    <t>재산조성비</t>
  </si>
  <si>
    <t>요양급여수입</t>
    <phoneticPr fontId="7" type="noConversion"/>
  </si>
  <si>
    <t>이월금</t>
    <phoneticPr fontId="7" type="noConversion"/>
  </si>
  <si>
    <t>잡수입</t>
    <phoneticPr fontId="7" type="noConversion"/>
  </si>
  <si>
    <t>전출금</t>
    <phoneticPr fontId="7" type="noConversion"/>
  </si>
  <si>
    <t>예비비</t>
    <phoneticPr fontId="7" type="noConversion"/>
  </si>
  <si>
    <t>동삼장기요양기관장</t>
    <phoneticPr fontId="7" type="noConversion"/>
  </si>
  <si>
    <t>(단위:원)</t>
    <phoneticPr fontId="7" type="noConversion"/>
  </si>
  <si>
    <t>입소비용수입</t>
    <phoneticPr fontId="7" type="noConversion"/>
  </si>
  <si>
    <t>차기이월금</t>
    <phoneticPr fontId="7" type="noConversion"/>
  </si>
  <si>
    <t>■ 시설명 : 동삼장기요양기관
■ 내   용 : 2019 세입세출결산 공고
■ 공고일자 2020. 3. 31 - 2020. 4. 19.(20일 이상)
■ 공고방법 : 게시판 및 홈페이지</t>
    <phoneticPr fontId="7" type="noConversion"/>
  </si>
  <si>
    <t>「사회복지법인 및 사회복지시설 재무회계규칙」 제10조 제4항의 규정에 의거
동삼장기요양기관 2019년 세입세출결산서를 다음과 같이 공고합니다.</t>
    <phoneticPr fontId="7" type="noConversion"/>
  </si>
  <si>
    <t>2019년도 동삼장기요양기관 세입.세출결산서</t>
    <phoneticPr fontId="7" type="noConversion"/>
  </si>
  <si>
    <t>2019년      3차추경(A)</t>
    <phoneticPr fontId="7" type="noConversion"/>
  </si>
  <si>
    <t>2019년     결산(B)</t>
    <phoneticPr fontId="7" type="noConversion"/>
  </si>
  <si>
    <t>운영충당적립금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</si>
</sst>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%"/>
  </numFmts>
  <fonts count="9">
    <font>
      <sz val="11"/>
      <color rgb="FF000000"/>
      <name val="맑은 고딕"/>
    </font>
    <font>
      <sz val="11"/>
      <color rgb="FF000000"/>
      <name val="돋움"/>
      <family val="3"/>
      <charset val="129"/>
    </font>
    <font>
      <sz val="11"/>
      <color rgb="FF000000"/>
      <name val="굴림체"/>
      <family val="3"/>
      <charset val="129"/>
    </font>
    <font>
      <sz val="16"/>
      <color rgb="FF000000"/>
      <name val="맑은고딕"/>
      <family val="3"/>
      <charset val="129"/>
    </font>
    <font>
      <sz val="16"/>
      <color rgb="FF000000"/>
      <name val="맑은 고딕"/>
      <family val="3"/>
      <charset val="129"/>
    </font>
    <font>
      <sz val="12"/>
      <color rgb="FF000000"/>
      <name val="맑은 고딕"/>
      <family val="3"/>
      <charset val="129"/>
    </font>
    <font>
      <b/>
      <u/>
      <sz val="22"/>
      <color rgb="FF000000"/>
      <name val="굴림체"/>
      <family val="3"/>
      <charset val="129"/>
    </font>
    <font>
      <sz val="8"/>
      <name val="돋움"/>
      <family val="3"/>
      <charset val="129"/>
    </font>
    <font>
      <sz val="10"/>
      <color rgb="FF000000"/>
      <name val="굴림체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99CC00"/>
        <bgColor auto="1"/>
      </patternFill>
    </fill>
    <fill>
      <patternFill patternType="solid">
        <fgColor rgb="FFFFFF99"/>
        <bgColor auto="1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6">
    <xf numFmtId="0" fontId="0" fillId="0" borderId="0" xfId="0" applyNumberFormat="1">
      <alignment vertical="center"/>
    </xf>
    <xf numFmtId="176" fontId="2" fillId="2" borderId="1" xfId="1" applyNumberFormat="1" applyFont="1" applyFill="1" applyBorder="1" applyAlignment="1">
      <alignment horizontal="center" vertical="center" wrapText="1"/>
    </xf>
    <xf numFmtId="176" fontId="2" fillId="0" borderId="1" xfId="1" applyNumberFormat="1" applyFont="1" applyBorder="1" applyAlignment="1">
      <alignment horizontal="center" vertical="center" wrapText="1"/>
    </xf>
    <xf numFmtId="176" fontId="2" fillId="0" borderId="1" xfId="1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8" fillId="0" borderId="1" xfId="1" applyNumberFormat="1" applyFont="1" applyBorder="1" applyAlignment="1">
      <alignment horizontal="center" vertical="center" wrapText="1"/>
    </xf>
    <xf numFmtId="176" fontId="8" fillId="0" borderId="1" xfId="1" applyNumberFormat="1" applyFont="1" applyBorder="1" applyAlignment="1">
      <alignment horizontal="right" vertical="center" wrapText="1"/>
    </xf>
    <xf numFmtId="177" fontId="8" fillId="0" borderId="1" xfId="1" applyNumberFormat="1" applyFont="1" applyBorder="1" applyAlignment="1">
      <alignment horizontal="center" vertical="center"/>
    </xf>
    <xf numFmtId="176" fontId="8" fillId="0" borderId="1" xfId="1" applyNumberFormat="1" applyFont="1" applyBorder="1" applyAlignment="1">
      <alignment horizontal="center" vertical="center" wrapText="1"/>
    </xf>
    <xf numFmtId="176" fontId="8" fillId="0" borderId="1" xfId="1" applyNumberFormat="1" applyFont="1" applyBorder="1" applyAlignment="1">
      <alignment horizontal="center" vertical="center" shrinkToFit="1"/>
    </xf>
    <xf numFmtId="176" fontId="8" fillId="0" borderId="1" xfId="1" applyNumberFormat="1" applyFont="1" applyBorder="1" applyAlignment="1">
      <alignment horizontal="right" vertical="center"/>
    </xf>
    <xf numFmtId="176" fontId="8" fillId="0" borderId="1" xfId="1" applyNumberFormat="1" applyFont="1" applyBorder="1" applyAlignment="1">
      <alignment vertical="center"/>
    </xf>
    <xf numFmtId="176" fontId="8" fillId="0" borderId="1" xfId="1" applyNumberFormat="1" applyFont="1" applyFill="1" applyBorder="1" applyAlignment="1">
      <alignment horizontal="center" vertical="center" wrapText="1"/>
    </xf>
    <xf numFmtId="176" fontId="8" fillId="0" borderId="1" xfId="1" applyNumberFormat="1" applyFont="1" applyFill="1" applyBorder="1" applyAlignment="1">
      <alignment vertical="center"/>
    </xf>
    <xf numFmtId="0" fontId="2" fillId="0" borderId="1" xfId="1" applyNumberFormat="1" applyFont="1" applyBorder="1" applyAlignment="1">
      <alignment horizontal="right"/>
    </xf>
    <xf numFmtId="0" fontId="2" fillId="2" borderId="1" xfId="1" applyNumberFormat="1" applyFont="1" applyFill="1" applyBorder="1" applyAlignment="1">
      <alignment horizontal="center" vertical="center"/>
    </xf>
    <xf numFmtId="0" fontId="1" fillId="2" borderId="1" xfId="1" applyNumberFormat="1" applyFont="1" applyFill="1" applyBorder="1" applyAlignment="1"/>
    <xf numFmtId="176" fontId="2" fillId="2" borderId="1" xfId="1" applyNumberFormat="1" applyFont="1" applyFill="1" applyBorder="1" applyAlignment="1">
      <alignment horizontal="center" vertical="center" wrapText="1"/>
    </xf>
    <xf numFmtId="176" fontId="2" fillId="2" borderId="1" xfId="1" applyNumberFormat="1" applyFont="1" applyFill="1" applyBorder="1" applyAlignment="1">
      <alignment horizontal="center" vertical="center"/>
    </xf>
    <xf numFmtId="0" fontId="2" fillId="2" borderId="1" xfId="1" applyNumberFormat="1" applyFont="1" applyFill="1" applyBorder="1" applyAlignment="1">
      <alignment horizontal="center" vertical="center" wrapText="1"/>
    </xf>
    <xf numFmtId="176" fontId="2" fillId="2" borderId="1" xfId="1" applyNumberFormat="1" applyFont="1" applyFill="1" applyBorder="1" applyAlignment="1">
      <alignment horizontal="center" vertical="center" wrapText="1" shrinkToFit="1"/>
    </xf>
    <xf numFmtId="0" fontId="1" fillId="2" borderId="1" xfId="1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  <xf numFmtId="31" fontId="5" fillId="0" borderId="0" xfId="0" applyNumberFormat="1" applyFont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left" vertical="center" wrapText="1"/>
    </xf>
    <xf numFmtId="0" fontId="5" fillId="0" borderId="0" xfId="0" applyNumberFormat="1" applyFont="1" applyAlignment="1">
      <alignment horizontal="left" vertical="center"/>
    </xf>
    <xf numFmtId="0" fontId="6" fillId="3" borderId="3" xfId="1" applyNumberFormat="1" applyFont="1" applyFill="1" applyBorder="1" applyAlignment="1">
      <alignment horizontal="center" vertical="center"/>
    </xf>
    <xf numFmtId="0" fontId="6" fillId="3" borderId="4" xfId="1" applyNumberFormat="1" applyFont="1" applyFill="1" applyBorder="1" applyAlignment="1">
      <alignment horizontal="center" vertical="center"/>
    </xf>
    <xf numFmtId="0" fontId="6" fillId="3" borderId="5" xfId="1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176" fontId="8" fillId="0" borderId="1" xfId="1" applyNumberFormat="1" applyFont="1" applyBorder="1" applyAlignment="1">
      <alignment horizontal="center" vertical="center" wrapText="1" shrinkToFit="1"/>
    </xf>
  </cellXfs>
  <cellStyles count="2"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333375</xdr:colOff>
      <xdr:row>4</xdr:row>
      <xdr:rowOff>190500</xdr:rowOff>
    </xdr:from>
    <xdr:to>
      <xdr:col>8</xdr:col>
      <xdr:colOff>330340</xdr:colOff>
      <xdr:row>7</xdr:row>
      <xdr:rowOff>138000</xdr:rowOff>
    </xdr:to>
    <xdr:pic>
      <xdr:nvPicPr>
        <xdr:cNvPr id="2" name="그림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5286375" y="2133600"/>
          <a:ext cx="920890" cy="90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20000000000000000000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20000000000000000000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23"/>
  <sheetViews>
    <sheetView tabSelected="1" zoomScaleNormal="100" zoomScaleSheetLayoutView="75" workbookViewId="0">
      <selection activeCell="M8" sqref="M8"/>
    </sheetView>
  </sheetViews>
  <sheetFormatPr defaultColWidth="9" defaultRowHeight="16.5"/>
  <cols>
    <col min="1" max="1" width="8.125" customWidth="1"/>
    <col min="2" max="3" width="12.125" customWidth="1"/>
    <col min="4" max="4" width="12.25" bestFit="1" customWidth="1"/>
    <col min="5" max="6" width="6.125" customWidth="1"/>
    <col min="7" max="7" width="8.125" customWidth="1"/>
    <col min="8" max="9" width="12.125" customWidth="1"/>
    <col min="10" max="10" width="12.25" bestFit="1" customWidth="1"/>
    <col min="11" max="11" width="7.125" customWidth="1"/>
    <col min="12" max="12" width="6.625" customWidth="1"/>
  </cols>
  <sheetData>
    <row r="1" spans="1:14" ht="74.25" customHeight="1">
      <c r="A1" s="29" t="s">
        <v>24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4" ht="26.25">
      <c r="A2" s="34" t="s">
        <v>10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4" ht="12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4" ht="39.75" customHeight="1">
      <c r="A4" s="24" t="s">
        <v>25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4" ht="23.25" customHeight="1">
      <c r="A5" s="26">
        <v>43921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4" ht="32.25" customHeight="1">
      <c r="A6" s="27" t="s">
        <v>20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4" ht="19.5" customHeigh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14" ht="32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4" ht="35.1" customHeight="1">
      <c r="A9" s="31" t="s">
        <v>26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3"/>
    </row>
    <row r="10" spans="1:14">
      <c r="A10" s="16" t="s">
        <v>21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</row>
    <row r="11" spans="1:14" ht="30" customHeight="1">
      <c r="A11" s="17" t="s">
        <v>12</v>
      </c>
      <c r="B11" s="18"/>
      <c r="C11" s="18"/>
      <c r="D11" s="18"/>
      <c r="E11" s="18"/>
      <c r="F11" s="19" t="s">
        <v>8</v>
      </c>
      <c r="G11" s="20" t="s">
        <v>0</v>
      </c>
      <c r="H11" s="18"/>
      <c r="I11" s="18"/>
      <c r="J11" s="18"/>
      <c r="K11" s="18"/>
      <c r="L11" s="21" t="s">
        <v>8</v>
      </c>
    </row>
    <row r="12" spans="1:14" ht="30" customHeight="1">
      <c r="A12" s="21" t="s">
        <v>5</v>
      </c>
      <c r="B12" s="22" t="s">
        <v>27</v>
      </c>
      <c r="C12" s="22" t="s">
        <v>28</v>
      </c>
      <c r="D12" s="19" t="s">
        <v>13</v>
      </c>
      <c r="E12" s="18"/>
      <c r="F12" s="18"/>
      <c r="G12" s="19" t="s">
        <v>5</v>
      </c>
      <c r="H12" s="22" t="s">
        <v>27</v>
      </c>
      <c r="I12" s="22" t="s">
        <v>28</v>
      </c>
      <c r="J12" s="19" t="s">
        <v>13</v>
      </c>
      <c r="K12" s="19"/>
      <c r="L12" s="18"/>
    </row>
    <row r="13" spans="1:14" ht="30" customHeight="1">
      <c r="A13" s="21"/>
      <c r="B13" s="23"/>
      <c r="C13" s="18"/>
      <c r="D13" s="1" t="s">
        <v>6</v>
      </c>
      <c r="E13" s="1" t="s">
        <v>2</v>
      </c>
      <c r="F13" s="18"/>
      <c r="G13" s="19"/>
      <c r="H13" s="23"/>
      <c r="I13" s="18"/>
      <c r="J13" s="1" t="s">
        <v>6</v>
      </c>
      <c r="K13" s="1" t="s">
        <v>2</v>
      </c>
      <c r="L13" s="18"/>
    </row>
    <row r="14" spans="1:14" ht="45" customHeight="1">
      <c r="A14" s="7" t="s">
        <v>3</v>
      </c>
      <c r="B14" s="8">
        <f>SUM(B15:B20)</f>
        <v>254580000</v>
      </c>
      <c r="C14" s="8">
        <f>SUM(C15:C20)</f>
        <v>254085028</v>
      </c>
      <c r="D14" s="8">
        <f>C14-B14</f>
        <v>-494972</v>
      </c>
      <c r="E14" s="9">
        <f>D14/C14</f>
        <v>-1.9480565379869608E-3</v>
      </c>
      <c r="F14" s="10"/>
      <c r="G14" s="11" t="s">
        <v>3</v>
      </c>
      <c r="H14" s="8">
        <f>SUM(H15:H23)</f>
        <v>254580000</v>
      </c>
      <c r="I14" s="8">
        <f>SUM(I15:I23)</f>
        <v>254085028</v>
      </c>
      <c r="J14" s="8">
        <f>I14-H14</f>
        <v>-494972</v>
      </c>
      <c r="K14" s="9">
        <f>J14/I14</f>
        <v>-1.9480565379869608E-3</v>
      </c>
      <c r="L14" s="2"/>
    </row>
    <row r="15" spans="1:14" ht="45" customHeight="1">
      <c r="A15" s="10" t="s">
        <v>22</v>
      </c>
      <c r="B15" s="12">
        <v>5880000</v>
      </c>
      <c r="C15" s="12">
        <v>5984570</v>
      </c>
      <c r="D15" s="8">
        <f t="shared" ref="D15" si="0">C15-B15</f>
        <v>104570</v>
      </c>
      <c r="E15" s="9">
        <f>D15/C15</f>
        <v>1.7473268756151236E-2</v>
      </c>
      <c r="F15" s="10"/>
      <c r="G15" s="11" t="s">
        <v>7</v>
      </c>
      <c r="H15" s="13">
        <v>227768000</v>
      </c>
      <c r="I15" s="13">
        <v>225301660</v>
      </c>
      <c r="J15" s="8">
        <f t="shared" ref="J15:J17" si="1">I15-H15</f>
        <v>-2466340</v>
      </c>
      <c r="K15" s="9">
        <f t="shared" ref="K15:K17" si="2">J15/I15</f>
        <v>-1.0946834568373797E-2</v>
      </c>
      <c r="L15" s="2"/>
    </row>
    <row r="16" spans="1:14" ht="45" customHeight="1">
      <c r="A16" s="10" t="s">
        <v>15</v>
      </c>
      <c r="B16" s="12">
        <v>242700000</v>
      </c>
      <c r="C16" s="12">
        <v>242108370</v>
      </c>
      <c r="D16" s="8">
        <f t="shared" ref="D16:D18" si="3">C16-B16</f>
        <v>-591630</v>
      </c>
      <c r="E16" s="9">
        <f t="shared" ref="E16:E18" si="4">D16/C16</f>
        <v>-2.4436577719308093E-3</v>
      </c>
      <c r="F16" s="14" t="s">
        <v>4</v>
      </c>
      <c r="G16" s="11" t="s">
        <v>11</v>
      </c>
      <c r="H16" s="13">
        <v>135000</v>
      </c>
      <c r="I16" s="13">
        <v>135000</v>
      </c>
      <c r="J16" s="8">
        <f t="shared" si="1"/>
        <v>0</v>
      </c>
      <c r="K16" s="9">
        <f t="shared" si="2"/>
        <v>0</v>
      </c>
      <c r="L16" s="3" t="s">
        <v>4</v>
      </c>
      <c r="N16" s="6"/>
    </row>
    <row r="17" spans="1:12" ht="45" customHeight="1">
      <c r="A17" s="10" t="s">
        <v>16</v>
      </c>
      <c r="B17" s="12">
        <v>5936000</v>
      </c>
      <c r="C17" s="12">
        <v>5935759</v>
      </c>
      <c r="D17" s="8">
        <f t="shared" si="3"/>
        <v>-241</v>
      </c>
      <c r="E17" s="9">
        <f t="shared" si="4"/>
        <v>-4.0601378863259104E-5</v>
      </c>
      <c r="F17" s="10"/>
      <c r="G17" s="11" t="s">
        <v>9</v>
      </c>
      <c r="H17" s="13">
        <v>2194000</v>
      </c>
      <c r="I17" s="13">
        <v>2143354</v>
      </c>
      <c r="J17" s="8">
        <f t="shared" si="1"/>
        <v>-50646</v>
      </c>
      <c r="K17" s="9">
        <f t="shared" si="2"/>
        <v>-2.3629321148069801E-2</v>
      </c>
      <c r="L17" s="2" t="s">
        <v>4</v>
      </c>
    </row>
    <row r="18" spans="1:12" ht="45" customHeight="1">
      <c r="A18" s="10" t="s">
        <v>17</v>
      </c>
      <c r="B18" s="12">
        <v>64000</v>
      </c>
      <c r="C18" s="12">
        <v>56329</v>
      </c>
      <c r="D18" s="8">
        <f t="shared" si="3"/>
        <v>-7671</v>
      </c>
      <c r="E18" s="9">
        <f t="shared" si="4"/>
        <v>-0.13618207317722664</v>
      </c>
      <c r="F18" s="10"/>
      <c r="G18" s="11" t="s">
        <v>14</v>
      </c>
      <c r="H18" s="13">
        <v>850000</v>
      </c>
      <c r="I18" s="13">
        <v>605000</v>
      </c>
      <c r="J18" s="8">
        <f t="shared" ref="J18:J20" si="5">I18-H18</f>
        <v>-245000</v>
      </c>
      <c r="K18" s="9">
        <v>0</v>
      </c>
      <c r="L18" s="2"/>
    </row>
    <row r="19" spans="1:12" ht="45" customHeight="1">
      <c r="A19" s="10"/>
      <c r="B19" s="13"/>
      <c r="C19" s="13"/>
      <c r="D19" s="8"/>
      <c r="E19" s="9"/>
      <c r="F19" s="10"/>
      <c r="G19" s="11" t="s">
        <v>1</v>
      </c>
      <c r="H19" s="15">
        <v>5940000</v>
      </c>
      <c r="I19" s="15">
        <v>5887440</v>
      </c>
      <c r="J19" s="8">
        <f t="shared" si="5"/>
        <v>-52560</v>
      </c>
      <c r="K19" s="9">
        <f t="shared" ref="K19:K20" si="6">J19/I19</f>
        <v>-8.9274795157148097E-3</v>
      </c>
      <c r="L19" s="2"/>
    </row>
    <row r="20" spans="1:12" ht="45" customHeight="1">
      <c r="A20" s="10"/>
      <c r="B20" s="13"/>
      <c r="C20" s="13"/>
      <c r="D20" s="8"/>
      <c r="E20" s="9"/>
      <c r="F20" s="10"/>
      <c r="G20" s="11" t="s">
        <v>18</v>
      </c>
      <c r="H20" s="15">
        <v>5000000</v>
      </c>
      <c r="I20" s="15">
        <v>5000000</v>
      </c>
      <c r="J20" s="8">
        <f t="shared" si="5"/>
        <v>0</v>
      </c>
      <c r="K20" s="9">
        <f t="shared" si="6"/>
        <v>0</v>
      </c>
      <c r="L20" s="2"/>
    </row>
    <row r="21" spans="1:12" ht="45" customHeight="1">
      <c r="A21" s="10"/>
      <c r="B21" s="13"/>
      <c r="C21" s="13"/>
      <c r="D21" s="8"/>
      <c r="E21" s="9"/>
      <c r="F21" s="10"/>
      <c r="G21" s="11" t="s">
        <v>19</v>
      </c>
      <c r="H21" s="15">
        <v>11893000</v>
      </c>
      <c r="I21" s="15">
        <v>0</v>
      </c>
      <c r="J21" s="8">
        <f>I21-H21</f>
        <v>-11893000</v>
      </c>
      <c r="K21" s="9"/>
      <c r="L21" s="2"/>
    </row>
    <row r="22" spans="1:12" ht="45" customHeight="1">
      <c r="A22" s="10"/>
      <c r="B22" s="13"/>
      <c r="C22" s="13"/>
      <c r="D22" s="8"/>
      <c r="E22" s="9"/>
      <c r="F22" s="10"/>
      <c r="G22" s="35" t="s">
        <v>29</v>
      </c>
      <c r="H22" s="15">
        <v>800000</v>
      </c>
      <c r="I22" s="15">
        <v>800000</v>
      </c>
      <c r="J22" s="8">
        <f>I22-H22</f>
        <v>0</v>
      </c>
      <c r="K22" s="9"/>
      <c r="L22" s="2"/>
    </row>
    <row r="23" spans="1:12" ht="45" customHeight="1">
      <c r="A23" s="10"/>
      <c r="B23" s="13"/>
      <c r="C23" s="13"/>
      <c r="D23" s="8"/>
      <c r="E23" s="9"/>
      <c r="F23" s="10"/>
      <c r="G23" s="11" t="s">
        <v>23</v>
      </c>
      <c r="H23" s="15">
        <v>0</v>
      </c>
      <c r="I23" s="15">
        <v>14212574</v>
      </c>
      <c r="J23" s="8">
        <f>I23-H23</f>
        <v>14212574</v>
      </c>
      <c r="K23" s="9">
        <v>1</v>
      </c>
      <c r="L23" s="2"/>
    </row>
  </sheetData>
  <mergeCells count="19">
    <mergeCell ref="A4:L4"/>
    <mergeCell ref="A5:L5"/>
    <mergeCell ref="A6:L7"/>
    <mergeCell ref="A1:L1"/>
    <mergeCell ref="A9:L9"/>
    <mergeCell ref="A2:L2"/>
    <mergeCell ref="A10:L10"/>
    <mergeCell ref="A11:E11"/>
    <mergeCell ref="F11:F13"/>
    <mergeCell ref="G11:K11"/>
    <mergeCell ref="L11:L13"/>
    <mergeCell ref="A12:A13"/>
    <mergeCell ref="B12:B13"/>
    <mergeCell ref="C12:C13"/>
    <mergeCell ref="D12:E12"/>
    <mergeCell ref="G12:G13"/>
    <mergeCell ref="H12:H13"/>
    <mergeCell ref="I12:I13"/>
    <mergeCell ref="J12:K12"/>
  </mergeCells>
  <phoneticPr fontId="7" type="noConversion"/>
  <pageMargins left="0.69999998807907104" right="0.69999998807907104" top="0.75" bottom="0.75" header="0.30000001192092896" footer="0.30000001192092896"/>
  <pageSetup paperSize="9"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</TotalTime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박은정</dc:creator>
  <cp:lastModifiedBy>백진경</cp:lastModifiedBy>
  <cp:revision>1</cp:revision>
  <cp:lastPrinted>2018-04-17T05:35:58Z</cp:lastPrinted>
  <dcterms:created xsi:type="dcterms:W3CDTF">2016-02-16T07:27:44Z</dcterms:created>
  <dcterms:modified xsi:type="dcterms:W3CDTF">2020-03-31T08:11:43Z</dcterms:modified>
  <cp:version>0906.0100.01</cp:version>
</cp:coreProperties>
</file>